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urses\Biostatistics.BSc\Tasks.solved\"/>
    </mc:Choice>
  </mc:AlternateContent>
  <bookViews>
    <workbookView xWindow="0" yWindow="0" windowWidth="19425" windowHeight="11025" activeTab="5"/>
  </bookViews>
  <sheets>
    <sheet name="T3.1" sheetId="1" r:id="rId1"/>
    <sheet name="T3.2" sheetId="2" r:id="rId2"/>
    <sheet name="T3.3" sheetId="3" r:id="rId3"/>
    <sheet name="T3.4" sheetId="4" r:id="rId4"/>
    <sheet name="T3.5" sheetId="5" r:id="rId5"/>
    <sheet name="T3.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  <c r="B8" i="4"/>
  <c r="B8" i="3"/>
  <c r="B6" i="6" l="1"/>
  <c r="C9" i="5" l="1"/>
  <c r="C2" i="5"/>
  <c r="B4" i="5"/>
  <c r="C11" i="5" s="1"/>
  <c r="B11" i="4"/>
  <c r="B12" i="4" s="1"/>
  <c r="B5" i="4"/>
  <c r="B3" i="3"/>
  <c r="E15" i="2"/>
  <c r="E10" i="2"/>
  <c r="E7" i="2"/>
  <c r="E6" i="2"/>
  <c r="B5" i="2"/>
  <c r="G3" i="1"/>
  <c r="B4" i="1"/>
</calcChain>
</file>

<file path=xl/sharedStrings.xml><?xml version="1.0" encoding="utf-8"?>
<sst xmlns="http://schemas.openxmlformats.org/spreadsheetml/2006/main" count="72" uniqueCount="54">
  <si>
    <t>x</t>
  </si>
  <si>
    <t>a=</t>
  </si>
  <si>
    <t>b=</t>
  </si>
  <si>
    <t>f=</t>
  </si>
  <si>
    <t>, if 0&lt;x&lt;20</t>
  </si>
  <si>
    <t>, if x&lt;0 or x&gt;20</t>
  </si>
  <si>
    <t>m=</t>
  </si>
  <si>
    <t>(a)</t>
  </si>
  <si>
    <t>(b)</t>
  </si>
  <si>
    <t>(c)</t>
  </si>
  <si>
    <t>p(x&lt;5) =</t>
  </si>
  <si>
    <t>s=</t>
  </si>
  <si>
    <t>p(x&lt;0.32)</t>
  </si>
  <si>
    <t>x=</t>
  </si>
  <si>
    <t>p(xmin &lt; x &lt; xmax)</t>
  </si>
  <si>
    <t>xmin=</t>
  </si>
  <si>
    <t>xmax=</t>
  </si>
  <si>
    <t>p(x &gt; xmin)</t>
  </si>
  <si>
    <t xml:space="preserve"> +infinity</t>
  </si>
  <si>
    <t>p(x &lt; xmax)</t>
  </si>
  <si>
    <t>This gives smallest interval!</t>
  </si>
  <si>
    <t>s^2=</t>
  </si>
  <si>
    <t>x1=</t>
  </si>
  <si>
    <t>x2=</t>
  </si>
  <si>
    <t>p(x1&lt;x&lt;x2)=</t>
  </si>
  <si>
    <t xml:space="preserve"> =p(x&lt;X2) - p(x&lt;X1)</t>
  </si>
  <si>
    <t>max_surv</t>
  </si>
  <si>
    <t>hours</t>
  </si>
  <si>
    <t>normal rate: 78 times per 24 hours</t>
  </si>
  <si>
    <t>p(x&gt;5.5)</t>
  </si>
  <si>
    <t xml:space="preserve"> very small!</t>
  </si>
  <si>
    <t>New search time is 5*0.31</t>
  </si>
  <si>
    <t>m_new=</t>
  </si>
  <si>
    <t>x (5%)</t>
  </si>
  <si>
    <t>x (95%)</t>
  </si>
  <si>
    <t>m =</t>
  </si>
  <si>
    <t>s - ?</t>
  </si>
  <si>
    <t>Let`s use z-score</t>
  </si>
  <si>
    <t>z=(x-m)/s</t>
  </si>
  <si>
    <t>z</t>
  </si>
  <si>
    <t>(50 - 70) / s = -1.64</t>
  </si>
  <si>
    <t>Equation:</t>
  </si>
  <si>
    <t>s=(70-50) / 1.64</t>
  </si>
  <si>
    <t>p(x&gt;80)</t>
  </si>
  <si>
    <t>Grade A to</t>
  </si>
  <si>
    <t>mean</t>
  </si>
  <si>
    <t>stdev</t>
  </si>
  <si>
    <t xml:space="preserve">X that cut 90% </t>
  </si>
  <si>
    <t xml:space="preserve"> =&gt; need to find 0.9 quantile</t>
  </si>
  <si>
    <t>top 10% of scores =&gt; above rest 90%</t>
  </si>
  <si>
    <t xml:space="preserve"> -&gt; ?</t>
  </si>
  <si>
    <t>1) assume normal distirbution</t>
  </si>
  <si>
    <t>2) 0.9 quantile</t>
  </si>
  <si>
    <t>normal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</si>
</sst>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269240</xdr:colOff>
      <xdr:row>6</xdr:row>
      <xdr:rowOff>22860</xdr:rowOff>
    </xdr:from>
    <xdr:to>
      <xdr:col>10</xdr:col>
      <xdr:colOff>23495</xdr:colOff>
      <xdr:row>12</xdr:row>
      <xdr:rowOff>177799</xdr:rowOff>
    </xdr:to>
    <xdr:pic>
      <xdr:nvPicPr>
        <xdr:cNvPr id="2" name="Picture 1" descr="presentation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957"/>
        <a:stretch/>
      </xdr:blipFill>
      <xdr:spPr bwMode="auto">
        <a:xfrm>
          <a:off x="3317240" y="1135380"/>
          <a:ext cx="2802255" cy="1267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280" zoomScaleNormal="280" workbookViewId="0">
      <selection activeCell="B4" sqref="B4"/>
    </sheetView>
  </sheetViews>
  <sheetFormatPr defaultRowHeight="15" x14ac:dyDescent="0.25"/>
  <cols>
    <col min="7" max="7" width="6.42578125" customWidth="1"/>
  </cols>
  <sheetData>
    <row r="1" spans="1:7" x14ac:dyDescent="0.25">
      <c r="A1" t="s">
        <v>1</v>
      </c>
      <c r="B1">
        <v>0</v>
      </c>
    </row>
    <row r="2" spans="1:7" x14ac:dyDescent="0.25">
      <c r="A2" t="s">
        <v>2</v>
      </c>
      <c r="B2">
        <v>20</v>
      </c>
    </row>
    <row r="3" spans="1:7" x14ac:dyDescent="0.25">
      <c r="A3" t="s">
        <v>7</v>
      </c>
      <c r="E3" t="s">
        <v>8</v>
      </c>
      <c r="F3" t="s">
        <v>6</v>
      </c>
      <c r="G3">
        <f>(B1+B2)/2</f>
        <v>10</v>
      </c>
    </row>
    <row r="4" spans="1:7" x14ac:dyDescent="0.25">
      <c r="A4" s="1" t="s">
        <v>3</v>
      </c>
      <c r="B4">
        <f>1/(B2-B1)</f>
        <v>0.05</v>
      </c>
      <c r="C4" t="s">
        <v>4</v>
      </c>
    </row>
    <row r="5" spans="1:7" x14ac:dyDescent="0.25">
      <c r="A5" s="1" t="s">
        <v>3</v>
      </c>
      <c r="B5">
        <v>0</v>
      </c>
      <c r="C5" t="s">
        <v>5</v>
      </c>
    </row>
    <row r="7" spans="1:7" x14ac:dyDescent="0.25">
      <c r="E7" t="s">
        <v>9</v>
      </c>
      <c r="F7" t="s">
        <v>10</v>
      </c>
      <c r="G7">
        <v>0.25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4" zoomScale="250" zoomScaleNormal="250" workbookViewId="0">
      <selection activeCell="E13" sqref="E13"/>
    </sheetView>
  </sheetViews>
  <sheetFormatPr defaultRowHeight="15" x14ac:dyDescent="0.25"/>
  <sheetData>
    <row r="1" spans="1:6" x14ac:dyDescent="0.25">
      <c r="A1" t="s">
        <v>6</v>
      </c>
      <c r="B1">
        <v>0.33</v>
      </c>
    </row>
    <row r="2" spans="1:6" x14ac:dyDescent="0.25">
      <c r="A2" t="s">
        <v>11</v>
      </c>
      <c r="B2">
        <v>0.01</v>
      </c>
    </row>
    <row r="3" spans="1:6" x14ac:dyDescent="0.25">
      <c r="A3" t="s">
        <v>13</v>
      </c>
      <c r="B3">
        <v>0.32</v>
      </c>
    </row>
    <row r="4" spans="1:6" x14ac:dyDescent="0.25">
      <c r="A4" t="s">
        <v>7</v>
      </c>
      <c r="D4" t="s">
        <v>8</v>
      </c>
    </row>
    <row r="5" spans="1:6" x14ac:dyDescent="0.25">
      <c r="A5" t="s">
        <v>12</v>
      </c>
      <c r="B5">
        <f>_xlfn.NORM.DIST(B3,B1,B2,TRUE)</f>
        <v>0.1586552539314568</v>
      </c>
      <c r="D5" t="s">
        <v>14</v>
      </c>
      <c r="F5" s="2" t="s">
        <v>20</v>
      </c>
    </row>
    <row r="6" spans="1:6" x14ac:dyDescent="0.25">
      <c r="D6" t="s">
        <v>15</v>
      </c>
      <c r="E6">
        <f>_xlfn.NORM.INV(0.025,$B$1,$B$2)</f>
        <v>0.31040036015459949</v>
      </c>
    </row>
    <row r="7" spans="1:6" x14ac:dyDescent="0.25">
      <c r="D7" t="s">
        <v>16</v>
      </c>
      <c r="E7">
        <f>_xlfn.NORM.INV(1-0.025,$B$1,$B$2)</f>
        <v>0.34959963984540054</v>
      </c>
    </row>
    <row r="9" spans="1:6" x14ac:dyDescent="0.25">
      <c r="D9" t="s">
        <v>17</v>
      </c>
    </row>
    <row r="10" spans="1:6" x14ac:dyDescent="0.25">
      <c r="D10" t="s">
        <v>15</v>
      </c>
      <c r="E10">
        <f>_xlfn.NORM.INV(0.05,$B$1,$B$2)</f>
        <v>0.31355146373048531</v>
      </c>
    </row>
    <row r="11" spans="1:6" x14ac:dyDescent="0.25">
      <c r="D11" t="s">
        <v>16</v>
      </c>
      <c r="E11" t="s">
        <v>18</v>
      </c>
    </row>
    <row r="13" spans="1:6" x14ac:dyDescent="0.25">
      <c r="D13" t="s">
        <v>19</v>
      </c>
    </row>
    <row r="14" spans="1:6" x14ac:dyDescent="0.25">
      <c r="D14" t="s">
        <v>15</v>
      </c>
      <c r="E14">
        <v>0</v>
      </c>
    </row>
    <row r="15" spans="1:6" x14ac:dyDescent="0.25">
      <c r="D15" t="s">
        <v>16</v>
      </c>
      <c r="E15">
        <f>_xlfn.NORM.INV(1-0.05,$B$1,$B$2)</f>
        <v>0.34644853626951472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325" zoomScaleNormal="325" workbookViewId="0">
      <selection activeCell="B9" sqref="B9"/>
    </sheetView>
  </sheetViews>
  <sheetFormatPr defaultRowHeight="15" x14ac:dyDescent="0.25"/>
  <cols>
    <col min="1" max="1" width="11.5703125" bestFit="1" customWidth="1"/>
  </cols>
  <sheetData>
    <row r="1" spans="1:4" x14ac:dyDescent="0.25">
      <c r="A1" s="1" t="s">
        <v>6</v>
      </c>
      <c r="B1">
        <v>7</v>
      </c>
      <c r="D1" t="s">
        <v>53</v>
      </c>
    </row>
    <row r="2" spans="1:4" x14ac:dyDescent="0.25">
      <c r="A2" s="1" t="s">
        <v>21</v>
      </c>
      <c r="B2">
        <v>2.25</v>
      </c>
    </row>
    <row r="3" spans="1:4" x14ac:dyDescent="0.25">
      <c r="A3" s="1" t="s">
        <v>11</v>
      </c>
      <c r="B3">
        <f>SQRT(B2)</f>
        <v>1.5</v>
      </c>
    </row>
    <row r="4" spans="1:4" x14ac:dyDescent="0.25">
      <c r="A4" s="1"/>
    </row>
    <row r="5" spans="1:4" x14ac:dyDescent="0.25">
      <c r="A5" s="1" t="s">
        <v>22</v>
      </c>
      <c r="B5">
        <v>5.5</v>
      </c>
    </row>
    <row r="6" spans="1:4" x14ac:dyDescent="0.25">
      <c r="A6" s="1" t="s">
        <v>23</v>
      </c>
      <c r="B6">
        <v>8.5</v>
      </c>
    </row>
    <row r="7" spans="1:4" x14ac:dyDescent="0.25">
      <c r="A7" s="1" t="s">
        <v>24</v>
      </c>
      <c r="B7" t="s">
        <v>25</v>
      </c>
    </row>
    <row r="8" spans="1:4" x14ac:dyDescent="0.25">
      <c r="B8">
        <f>_xlfn.NORM.DIST(B6,B1,B3,TRUE)-_xlfn.NORM.DIST(B5,B1,B3,TRUE)</f>
        <v>0.68268949213708607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250" zoomScaleNormal="250" workbookViewId="0">
      <selection activeCell="D6" sqref="D6"/>
    </sheetView>
  </sheetViews>
  <sheetFormatPr defaultRowHeight="15" x14ac:dyDescent="0.25"/>
  <cols>
    <col min="2" max="2" width="12.42578125" bestFit="1" customWidth="1"/>
  </cols>
  <sheetData>
    <row r="1" spans="1:3" x14ac:dyDescent="0.25">
      <c r="A1" t="s">
        <v>26</v>
      </c>
      <c r="B1">
        <v>5.5</v>
      </c>
      <c r="C1" t="s">
        <v>27</v>
      </c>
    </row>
    <row r="2" spans="1:3" x14ac:dyDescent="0.25">
      <c r="A2" t="s">
        <v>28</v>
      </c>
    </row>
    <row r="4" spans="1:3" x14ac:dyDescent="0.25">
      <c r="A4" t="s">
        <v>7</v>
      </c>
    </row>
    <row r="5" spans="1:3" x14ac:dyDescent="0.25">
      <c r="A5" t="s">
        <v>6</v>
      </c>
      <c r="B5">
        <f>24/78</f>
        <v>0.30769230769230771</v>
      </c>
      <c r="C5" s="2" t="s">
        <v>27</v>
      </c>
    </row>
    <row r="7" spans="1:3" x14ac:dyDescent="0.25">
      <c r="A7" t="s">
        <v>8</v>
      </c>
    </row>
    <row r="8" spans="1:3" x14ac:dyDescent="0.25">
      <c r="A8" t="s">
        <v>29</v>
      </c>
      <c r="B8">
        <f>1-_xlfn.EXPON.DIST(B1, 1/B5,TRUE)</f>
        <v>1.7257827944483495E-8</v>
      </c>
      <c r="C8" t="s">
        <v>30</v>
      </c>
    </row>
    <row r="10" spans="1:3" x14ac:dyDescent="0.25">
      <c r="A10" t="s">
        <v>9</v>
      </c>
      <c r="B10" t="s">
        <v>31</v>
      </c>
    </row>
    <row r="11" spans="1:3" x14ac:dyDescent="0.25">
      <c r="A11" t="s">
        <v>32</v>
      </c>
      <c r="B11">
        <f>B5*5</f>
        <v>1.5384615384615385</v>
      </c>
    </row>
    <row r="12" spans="1:3" x14ac:dyDescent="0.25">
      <c r="A12" t="s">
        <v>29</v>
      </c>
      <c r="B12">
        <f>1-_xlfn.EXPON.DIST(B1, 1/B11,TRUE)</f>
        <v>2.801542577422178E-2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325" zoomScaleNormal="325" workbookViewId="0">
      <selection activeCell="C11" sqref="C11"/>
    </sheetView>
  </sheetViews>
  <sheetFormatPr defaultRowHeight="15" x14ac:dyDescent="0.25"/>
  <sheetData>
    <row r="1" spans="1:5" x14ac:dyDescent="0.25">
      <c r="B1" t="s">
        <v>0</v>
      </c>
      <c r="C1" t="s">
        <v>39</v>
      </c>
      <c r="D1" s="3" t="s">
        <v>37</v>
      </c>
    </row>
    <row r="2" spans="1:5" x14ac:dyDescent="0.25">
      <c r="A2" t="s">
        <v>33</v>
      </c>
      <c r="B2">
        <v>50</v>
      </c>
      <c r="C2">
        <f>_xlfn.NORM.S.INV(0.05)</f>
        <v>-1.6448536269514726</v>
      </c>
      <c r="E2" t="s">
        <v>38</v>
      </c>
    </row>
    <row r="3" spans="1:5" x14ac:dyDescent="0.25">
      <c r="A3" t="s">
        <v>34</v>
      </c>
      <c r="B3">
        <v>90</v>
      </c>
      <c r="C3">
        <f>_xlfn.NORM.S.INV(0.95)</f>
        <v>1.6448536269514715</v>
      </c>
    </row>
    <row r="4" spans="1:5" x14ac:dyDescent="0.25">
      <c r="A4" t="s">
        <v>35</v>
      </c>
      <c r="B4">
        <f>(B2+B3)/2</f>
        <v>70</v>
      </c>
    </row>
    <row r="5" spans="1:5" x14ac:dyDescent="0.25">
      <c r="A5" t="s">
        <v>36</v>
      </c>
    </row>
    <row r="7" spans="1:5" x14ac:dyDescent="0.25">
      <c r="A7" t="s">
        <v>41</v>
      </c>
      <c r="C7" t="s">
        <v>40</v>
      </c>
    </row>
    <row r="8" spans="1:5" x14ac:dyDescent="0.25">
      <c r="A8" t="s">
        <v>38</v>
      </c>
      <c r="C8" t="s">
        <v>42</v>
      </c>
    </row>
    <row r="9" spans="1:5" x14ac:dyDescent="0.25">
      <c r="B9" s="1" t="s">
        <v>11</v>
      </c>
      <c r="C9">
        <f>(70-50) / 1.64</f>
        <v>12.195121951219512</v>
      </c>
    </row>
    <row r="11" spans="1:5" x14ac:dyDescent="0.25">
      <c r="B11" t="s">
        <v>43</v>
      </c>
      <c r="C11">
        <f>1-_xlfn.NORM.DIST(80,B4,C9,TRUE)</f>
        <v>0.20610805358581308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zoomScale="280" zoomScaleNormal="280" workbookViewId="0">
      <selection activeCell="B6" sqref="B6"/>
    </sheetView>
  </sheetViews>
  <sheetFormatPr defaultRowHeight="15" x14ac:dyDescent="0.25"/>
  <cols>
    <col min="1" max="1" width="13.42578125" bestFit="1" customWidth="1"/>
  </cols>
  <sheetData>
    <row r="1" spans="1:3" x14ac:dyDescent="0.25">
      <c r="A1" t="s">
        <v>44</v>
      </c>
      <c r="B1" t="s">
        <v>49</v>
      </c>
    </row>
    <row r="2" spans="1:3" x14ac:dyDescent="0.25">
      <c r="A2" t="s">
        <v>45</v>
      </c>
      <c r="B2">
        <v>70</v>
      </c>
    </row>
    <row r="3" spans="1:3" x14ac:dyDescent="0.25">
      <c r="A3" t="s">
        <v>46</v>
      </c>
      <c r="B3">
        <v>10</v>
      </c>
    </row>
    <row r="4" spans="1:3" x14ac:dyDescent="0.25">
      <c r="A4" t="s">
        <v>47</v>
      </c>
      <c r="B4" t="s">
        <v>50</v>
      </c>
      <c r="C4" t="s">
        <v>48</v>
      </c>
    </row>
    <row r="5" spans="1:3" x14ac:dyDescent="0.25">
      <c r="A5" t="s">
        <v>51</v>
      </c>
    </row>
    <row r="6" spans="1:3" x14ac:dyDescent="0.25">
      <c r="A6" t="s">
        <v>52</v>
      </c>
      <c r="B6" s="4">
        <f>_xlfn.NORM.INV(0.9,B2,B3)</f>
        <v>82.815515655446006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T3.1</vt:lpstr>
      <vt:lpstr>T3.2</vt:lpstr>
      <vt:lpstr>T3.3</vt:lpstr>
      <vt:lpstr>T3.4</vt:lpstr>
      <vt:lpstr>T3.5</vt:lpstr>
      <vt:lpstr>T3.6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Enseign</dc:creator>
  <cp:lastModifiedBy>Petr NAZAROV</cp:lastModifiedBy>
  <dcterms:created xsi:type="dcterms:W3CDTF">2014-02-28T07:25:40Z</dcterms:created>
  <dcterms:modified xsi:type="dcterms:W3CDTF">2018-03-09T08:19:43Z</dcterms:modified>
</cp:coreProperties>
</file>